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3-Amministrazione\CONTABILITA ATTIVA\2025\2025_TRIMESTRE 4\Tariffe Consolari\"/>
    </mc:Choice>
  </mc:AlternateContent>
  <xr:revisionPtr revIDLastSave="0" documentId="13_ncr:1_{BCF8424C-6CD4-46D1-86B1-E5D3D3544A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4" sheetId="23" r:id="rId1"/>
  </sheets>
  <definedNames>
    <definedName name="_xlnm.Print_Area" localSheetId="0">'2025-4'!$A$1:$E$61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3" l="1"/>
  <c r="D14" i="23"/>
  <c r="E14" i="23" s="1"/>
  <c r="D23" i="23"/>
  <c r="E23" i="23" s="1"/>
  <c r="D59" i="23"/>
  <c r="E59" i="23" s="1"/>
  <c r="D58" i="23"/>
  <c r="E58" i="23" s="1"/>
  <c r="D56" i="23"/>
  <c r="E56" i="23" s="1"/>
  <c r="D55" i="23"/>
  <c r="E55" i="23" s="1"/>
  <c r="D54" i="23"/>
  <c r="E54" i="23" s="1"/>
  <c r="D53" i="23"/>
  <c r="E53" i="23" s="1"/>
  <c r="D52" i="23"/>
  <c r="E52" i="23" s="1"/>
  <c r="D51" i="23"/>
  <c r="E51" i="23" s="1"/>
  <c r="D50" i="23"/>
  <c r="E50" i="23" s="1"/>
  <c r="D48" i="23"/>
  <c r="E48" i="23" s="1"/>
  <c r="D47" i="23"/>
  <c r="E47" i="23" s="1"/>
  <c r="D46" i="23"/>
  <c r="E46" i="23" s="1"/>
  <c r="D45" i="23"/>
  <c r="E45" i="23" s="1"/>
  <c r="D44" i="23"/>
  <c r="E44" i="23" s="1"/>
  <c r="D43" i="23"/>
  <c r="E43" i="23" s="1"/>
  <c r="D41" i="23"/>
  <c r="E41" i="23" s="1"/>
  <c r="D40" i="23"/>
  <c r="E40" i="23" s="1"/>
  <c r="D39" i="23"/>
  <c r="E39" i="23" s="1"/>
  <c r="C37" i="23"/>
  <c r="D36" i="23"/>
  <c r="E36" i="23" s="1"/>
  <c r="D35" i="23"/>
  <c r="E35" i="23" s="1"/>
  <c r="C34" i="23"/>
  <c r="D33" i="23"/>
  <c r="E33" i="23" s="1"/>
  <c r="D32" i="23"/>
  <c r="E32" i="23" s="1"/>
  <c r="D30" i="23"/>
  <c r="E30" i="23" s="1"/>
  <c r="D29" i="23"/>
  <c r="E29" i="23" s="1"/>
  <c r="D28" i="23"/>
  <c r="E28" i="23" s="1"/>
  <c r="D26" i="23"/>
  <c r="E26" i="23" s="1"/>
  <c r="D25" i="23"/>
  <c r="E25" i="23" s="1"/>
  <c r="D22" i="23"/>
  <c r="E22" i="23" s="1"/>
  <c r="D21" i="23"/>
  <c r="E21" i="23" s="1"/>
  <c r="D20" i="23"/>
  <c r="E20" i="23" s="1"/>
  <c r="D19" i="23"/>
  <c r="E19" i="23" s="1"/>
  <c r="D18" i="23"/>
  <c r="E18" i="23" s="1"/>
  <c r="D17" i="23"/>
  <c r="E17" i="23" s="1"/>
  <c r="D15" i="23"/>
  <c r="E15" i="23" s="1"/>
  <c r="D13" i="23"/>
  <c r="E13" i="23" s="1"/>
  <c r="D12" i="23"/>
  <c r="E12" i="23" s="1"/>
  <c r="D11" i="23"/>
  <c r="E11" i="23" s="1"/>
  <c r="D10" i="23"/>
  <c r="E10" i="23" s="1"/>
  <c r="D9" i="23"/>
  <c r="E9" i="23" s="1"/>
  <c r="D8" i="23"/>
  <c r="E8" i="23" s="1"/>
  <c r="D7" i="23"/>
  <c r="D37" i="23" l="1"/>
  <c r="E37" i="23" s="1"/>
  <c r="D34" i="23"/>
  <c r="E34" i="23" s="1"/>
  <c r="D27" i="23"/>
  <c r="E27" i="23" s="1"/>
</calcChain>
</file>

<file path=xl/sharedStrings.xml><?xml version="1.0" encoding="utf-8"?>
<sst xmlns="http://schemas.openxmlformats.org/spreadsheetml/2006/main" count="104" uniqueCount="99">
  <si>
    <t>Euro</t>
  </si>
  <si>
    <t>Reais</t>
  </si>
  <si>
    <t>Atti di stato civile</t>
  </si>
  <si>
    <t>Affissione atto pubblicazioni matrimoniali</t>
  </si>
  <si>
    <t>art. 3</t>
  </si>
  <si>
    <t>Certificato di cittadinanza</t>
  </si>
  <si>
    <t>Atti notarili</t>
  </si>
  <si>
    <t>Assenso / Autorizzazione</t>
  </si>
  <si>
    <t>Procura Generale e sua revoca o modifica</t>
  </si>
  <si>
    <t>Procura Speciale e sua revoca o modifica</t>
  </si>
  <si>
    <t>Visti</t>
  </si>
  <si>
    <t>Visto Soggiorno Schengen (max.90 gg.)</t>
  </si>
  <si>
    <t>Visto Soggiorno Nazionale (max.365 gg.)</t>
  </si>
  <si>
    <t>Atti amministrativi</t>
  </si>
  <si>
    <t>Autenticazione fotografia</t>
  </si>
  <si>
    <t>Certificato di Consuetudine</t>
  </si>
  <si>
    <t>Vidimazione di Contratti di lavoro</t>
  </si>
  <si>
    <t>art. 57</t>
  </si>
  <si>
    <t>Vidimazione di atto di chiamata e similari</t>
  </si>
  <si>
    <t>Altre dichiarazioni, certificati e vidimazioni</t>
  </si>
  <si>
    <t>Altri atti</t>
  </si>
  <si>
    <t>Apposizione sigillo salme</t>
  </si>
  <si>
    <t>Certificato di Residenza</t>
  </si>
  <si>
    <t xml:space="preserve">art. 74 </t>
  </si>
  <si>
    <t>Processi verbali (per foglio)</t>
  </si>
  <si>
    <t>Certificazione conformitá traduzione (per foglio):</t>
  </si>
  <si>
    <t xml:space="preserve"> - in lingua italiana</t>
  </si>
  <si>
    <t xml:space="preserve"> - in lingua non italiana</t>
  </si>
  <si>
    <t>REAIS</t>
  </si>
  <si>
    <t>EURO</t>
  </si>
  <si>
    <t xml:space="preserve">                                                               1 EURO  PARI A: </t>
  </si>
  <si>
    <t xml:space="preserve">                                                                 1 REAL PARI A: </t>
  </si>
  <si>
    <t>art. 2 c</t>
  </si>
  <si>
    <t>art. 4 a</t>
  </si>
  <si>
    <t>art. 2 a/b</t>
  </si>
  <si>
    <t>art. 8</t>
  </si>
  <si>
    <t>Legalizzazione atti di stato civile</t>
  </si>
  <si>
    <t>art. 7</t>
  </si>
  <si>
    <t>art. 19</t>
  </si>
  <si>
    <t>art. 24</t>
  </si>
  <si>
    <t>art. 26 a</t>
  </si>
  <si>
    <t>Rinuncia all´eredità (per foglio)</t>
  </si>
  <si>
    <t xml:space="preserve">art. 27 a </t>
  </si>
  <si>
    <t xml:space="preserve">art.27 a </t>
  </si>
  <si>
    <t xml:space="preserve">art. 29 </t>
  </si>
  <si>
    <t>art. 66 b</t>
  </si>
  <si>
    <t>art. 65</t>
  </si>
  <si>
    <t>Atto di rinuncia alla cittadinanza</t>
  </si>
  <si>
    <t>art. 4 b</t>
  </si>
  <si>
    <t>Passaporto mortuario</t>
  </si>
  <si>
    <t>art. 66 h</t>
  </si>
  <si>
    <t>art. 56</t>
  </si>
  <si>
    <t>art. 66 n</t>
  </si>
  <si>
    <t>art. 67</t>
  </si>
  <si>
    <t>art. 68</t>
  </si>
  <si>
    <t>Copia integrale o per estratto  di atto notarile (per foglio)</t>
  </si>
  <si>
    <t>Copia integrale o per estratto  di atto non notarile (per foglio)</t>
  </si>
  <si>
    <t>art. 71</t>
  </si>
  <si>
    <t>Legalizzazione atti e firme</t>
  </si>
  <si>
    <t>art. 72 a</t>
  </si>
  <si>
    <t xml:space="preserve">art. 72 c </t>
  </si>
  <si>
    <t>art. 73</t>
  </si>
  <si>
    <t>Copia di atti acquisibili in virtù del diritto di accesso ai documenti amministrativi ex L. 241/90 (per foglio)</t>
  </si>
  <si>
    <t>Costo Emergency travel document</t>
  </si>
  <si>
    <t>Certificato avvenuta pubblicazione matrimonio</t>
  </si>
  <si>
    <t>Estratti e certificati di stato civile (per foglio)</t>
  </si>
  <si>
    <t>art. 25</t>
  </si>
  <si>
    <t>art. 69</t>
  </si>
  <si>
    <t xml:space="preserve"> Articolo</t>
  </si>
  <si>
    <t xml:space="preserve">          Tariffa</t>
  </si>
  <si>
    <t>Descrizione atto</t>
  </si>
  <si>
    <t xml:space="preserve">Costo Convalida Certificati Competenza Stranieri (IMO STCW95) </t>
  </si>
  <si>
    <t>Passaporti e altri stampati a valore</t>
  </si>
  <si>
    <t>Contributo amministrativo per rilascio passaporto ordinario</t>
  </si>
  <si>
    <t>Costo libretto ordinario + Contributo amministrativo</t>
  </si>
  <si>
    <t>Costo libretto passaporto ordinario a 48 pagine</t>
  </si>
  <si>
    <t>Costo libretto passaporto temporaneo a 16 pagine</t>
  </si>
  <si>
    <t>Richiesta cittadinanza iure sanguinis</t>
  </si>
  <si>
    <t>art. 7b</t>
  </si>
  <si>
    <t>Visto per motivi di studio</t>
  </si>
  <si>
    <t>art. 29</t>
  </si>
  <si>
    <t>Debito</t>
  </si>
  <si>
    <t>art. 17</t>
  </si>
  <si>
    <t>art. 18</t>
  </si>
  <si>
    <r>
      <t>Diritti di urgenza (</t>
    </r>
    <r>
      <rPr>
        <u/>
        <sz val="10"/>
        <color indexed="8"/>
        <rFont val="Perpetua Titling MT"/>
        <family val="1"/>
      </rPr>
      <t>entro le 24 ore</t>
    </r>
    <r>
      <rPr>
        <sz val="10"/>
        <color indexed="8"/>
        <rFont val="Perpetua Titling MT"/>
        <family val="1"/>
      </rPr>
      <t>)</t>
    </r>
  </si>
  <si>
    <t>CARTA DI IDENTITÀ ELETTRONICA</t>
  </si>
  <si>
    <t>Diritti fissi</t>
  </si>
  <si>
    <t>costo carta + iva</t>
  </si>
  <si>
    <t>diritti fissi + costo carta+iva</t>
  </si>
  <si>
    <t xml:space="preserve">Diritti fissi duplicato </t>
  </si>
  <si>
    <t>DUPLICATO diritti fissi + costo carta+iva</t>
  </si>
  <si>
    <t>art. 28 c</t>
  </si>
  <si>
    <t>art. 28 d</t>
  </si>
  <si>
    <t>AUTENZICAZIONE DI SOTTTOSCRIZIONE APPOSTA A SCRITTURA PRIVATA NON AVENTE CONTENUTO PATRIMONIALE: diritto fisso</t>
  </si>
  <si>
    <t>art. 55</t>
  </si>
  <si>
    <t>atti  non enuncati nei predentei articoli della presente sezione (per ogni atto)</t>
  </si>
  <si>
    <t>dichiarazione di riacquisto della cittadinanza</t>
  </si>
  <si>
    <t>art. 7c</t>
  </si>
  <si>
    <t>PRINCIPALI TARIFFE CONSOLARI IN VIGORE DAL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</si>
</sst>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\€\ * #,###,###,###,##0.000000_-;\-\€\ * #,##0_-;_-\€\ * &quot;-&quot;??_-;_-@_-"/>
    <numFmt numFmtId="165" formatCode="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Perpetua Titling MT"/>
      <family val="1"/>
    </font>
    <font>
      <sz val="10"/>
      <color indexed="8"/>
      <name val="Perpetua Titling MT"/>
      <family val="1"/>
    </font>
    <font>
      <b/>
      <sz val="10"/>
      <color indexed="8"/>
      <name val="Perpetua Titling MT"/>
      <family val="1"/>
    </font>
    <font>
      <sz val="10"/>
      <name val="Perpetua Titling MT"/>
      <family val="1"/>
    </font>
    <font>
      <u/>
      <sz val="10"/>
      <color indexed="8"/>
      <name val="Perpetua Titling MT"/>
      <family val="1"/>
    </font>
    <font>
      <b/>
      <sz val="10"/>
      <color theme="0"/>
      <name val="Perpetua Titling MT"/>
      <family val="1"/>
    </font>
    <font>
      <b/>
      <sz val="16"/>
      <color theme="0"/>
      <name val="Perpetua Titling MT"/>
      <family val="1"/>
    </font>
    <font>
      <sz val="10"/>
      <color theme="0"/>
      <name val="Perpetua Titling MT"/>
      <family val="1"/>
    </font>
    <font>
      <b/>
      <sz val="10"/>
      <color theme="1"/>
      <name val="Perpetua Titling MT"/>
      <family val="1"/>
    </font>
    <font>
      <sz val="10"/>
      <color rgb="FFFF0000"/>
      <name val="Arial"/>
      <family val="2"/>
    </font>
    <font>
      <sz val="10"/>
      <color theme="1"/>
      <name val="Perpetua Titling MT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2" fillId="0" borderId="5" xfId="0" applyFont="1" applyFill="1" applyBorder="1"/>
    <xf numFmtId="164" fontId="2" fillId="0" borderId="0" xfId="0" applyNumberFormat="1" applyFont="1" applyFill="1" applyBorder="1"/>
    <xf numFmtId="0" fontId="2" fillId="0" borderId="5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/>
    <xf numFmtId="43" fontId="3" fillId="0" borderId="6" xfId="0" applyNumberFormat="1" applyFont="1" applyFill="1" applyBorder="1" applyAlignment="1">
      <alignment horizontal="right" wrapText="1"/>
    </xf>
    <xf numFmtId="4" fontId="4" fillId="3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/>
    <xf numFmtId="43" fontId="5" fillId="0" borderId="6" xfId="0" applyNumberFormat="1" applyFont="1" applyFill="1" applyBorder="1" applyAlignment="1">
      <alignment horizontal="right" wrapText="1"/>
    </xf>
    <xf numFmtId="4" fontId="5" fillId="0" borderId="7" xfId="0" applyNumberFormat="1" applyFont="1" applyFill="1" applyBorder="1" applyAlignment="1"/>
    <xf numFmtId="0" fontId="2" fillId="0" borderId="6" xfId="0" applyFont="1" applyFill="1" applyBorder="1" applyAlignment="1">
      <alignment wrapText="1"/>
    </xf>
    <xf numFmtId="0" fontId="5" fillId="0" borderId="6" xfId="0" applyFont="1" applyBorder="1" applyAlignment="1"/>
    <xf numFmtId="0" fontId="3" fillId="0" borderId="8" xfId="0" applyFont="1" applyFill="1" applyBorder="1" applyAlignment="1">
      <alignment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43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5" fillId="0" borderId="0" xfId="0" applyFont="1" applyAlignment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/>
    <xf numFmtId="0" fontId="7" fillId="4" borderId="3" xfId="0" applyFont="1" applyFill="1" applyBorder="1" applyAlignment="1">
      <alignment horizontal="center"/>
    </xf>
    <xf numFmtId="0" fontId="5" fillId="4" borderId="3" xfId="0" applyFont="1" applyFill="1" applyBorder="1"/>
    <xf numFmtId="4" fontId="3" fillId="3" borderId="6" xfId="0" applyNumberFormat="1" applyFont="1" applyFill="1" applyBorder="1" applyAlignment="1"/>
    <xf numFmtId="0" fontId="0" fillId="0" borderId="0" xfId="0" applyFill="1"/>
    <xf numFmtId="4" fontId="5" fillId="2" borderId="7" xfId="0" applyNumberFormat="1" applyFont="1" applyFill="1" applyBorder="1" applyAlignment="1"/>
    <xf numFmtId="165" fontId="10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vertical="top"/>
    </xf>
    <xf numFmtId="0" fontId="11" fillId="0" borderId="0" xfId="0" applyFont="1"/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/>
    <xf numFmtId="43" fontId="12" fillId="0" borderId="6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/>
    <xf numFmtId="10" fontId="0" fillId="0" borderId="0" xfId="0" applyNumberFormat="1"/>
    <xf numFmtId="0" fontId="5" fillId="6" borderId="6" xfId="0" applyFont="1" applyFill="1" applyBorder="1" applyAlignment="1">
      <alignment wrapText="1"/>
    </xf>
    <xf numFmtId="0" fontId="5" fillId="6" borderId="6" xfId="0" applyFont="1" applyFill="1" applyBorder="1"/>
    <xf numFmtId="43" fontId="5" fillId="6" borderId="6" xfId="0" applyNumberFormat="1" applyFont="1" applyFill="1" applyBorder="1" applyAlignment="1">
      <alignment horizontal="right" wrapText="1"/>
    </xf>
    <xf numFmtId="4" fontId="5" fillId="6" borderId="7" xfId="0" applyNumberFormat="1" applyFont="1" applyFill="1" applyBorder="1" applyAlignment="1"/>
    <xf numFmtId="4" fontId="4" fillId="6" borderId="6" xfId="0" applyNumberFormat="1" applyFont="1" applyFill="1" applyBorder="1" applyAlignment="1"/>
    <xf numFmtId="0" fontId="2" fillId="6" borderId="6" xfId="0" applyFont="1" applyFill="1" applyBorder="1" applyAlignment="1">
      <alignment wrapText="1"/>
    </xf>
    <xf numFmtId="0" fontId="2" fillId="6" borderId="6" xfId="0" applyFont="1" applyFill="1" applyBorder="1"/>
    <xf numFmtId="43" fontId="2" fillId="6" borderId="6" xfId="0" applyNumberFormat="1" applyFont="1" applyFill="1" applyBorder="1" applyAlignment="1">
      <alignment horizontal="right" wrapText="1"/>
    </xf>
    <xf numFmtId="4" fontId="2" fillId="6" borderId="7" xfId="0" applyNumberFormat="1" applyFont="1" applyFill="1" applyBorder="1" applyAlignment="1"/>
    <xf numFmtId="0" fontId="7" fillId="4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shrinkToFit="1"/>
    </xf>
    <xf numFmtId="0" fontId="9" fillId="4" borderId="7" xfId="0" applyFont="1" applyFill="1" applyBorder="1" applyAlignment="1">
      <alignment vertical="center" shrinkToFit="1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zoomScale="75" zoomScaleNormal="98" zoomScaleSheetLayoutView="75" workbookViewId="0">
      <selection sqref="A1:E1"/>
    </sheetView>
  </sheetViews>
  <sheetFormatPr defaultRowHeight="13.2" x14ac:dyDescent="0.25"/>
  <cols>
    <col min="1" max="1" width="61.109375" style="1" customWidth="1"/>
    <col min="2" max="2" width="11.88671875" style="1" customWidth="1"/>
    <col min="3" max="3" width="12.6640625" style="1" customWidth="1"/>
    <col min="4" max="4" width="11.33203125" style="1" customWidth="1"/>
    <col min="5" max="5" width="13.88671875" style="1" customWidth="1"/>
  </cols>
  <sheetData>
    <row r="1" spans="1:9" ht="28.5" customHeight="1" x14ac:dyDescent="0.25">
      <c r="A1" s="64" t="s">
        <v>98</v>
      </c>
      <c r="B1" s="65"/>
      <c r="C1" s="65"/>
      <c r="D1" s="65"/>
      <c r="E1" s="66"/>
    </row>
    <row r="2" spans="1:9" ht="21.75" customHeight="1" x14ac:dyDescent="0.25">
      <c r="A2" s="7" t="s">
        <v>30</v>
      </c>
      <c r="B2" s="41">
        <v>6.3822000000000001</v>
      </c>
      <c r="C2" s="8" t="s">
        <v>28</v>
      </c>
      <c r="D2" s="3"/>
      <c r="E2" s="5"/>
    </row>
    <row r="3" spans="1:9" ht="17.25" customHeight="1" x14ac:dyDescent="0.25">
      <c r="A3" s="9" t="s">
        <v>31</v>
      </c>
      <c r="B3" s="42">
        <v>0.15670000000000001</v>
      </c>
      <c r="C3" s="10" t="s">
        <v>29</v>
      </c>
      <c r="D3" s="4"/>
      <c r="E3" s="6"/>
    </row>
    <row r="4" spans="1:9" x14ac:dyDescent="0.25">
      <c r="A4" s="34" t="s">
        <v>70</v>
      </c>
      <c r="B4" s="35" t="s">
        <v>68</v>
      </c>
      <c r="C4" s="67" t="s">
        <v>69</v>
      </c>
      <c r="D4" s="68"/>
      <c r="E4" s="36" t="s">
        <v>81</v>
      </c>
      <c r="G4" s="39"/>
    </row>
    <row r="5" spans="1:9" x14ac:dyDescent="0.25">
      <c r="A5" s="11"/>
      <c r="B5" s="12"/>
      <c r="C5" s="13" t="s">
        <v>0</v>
      </c>
      <c r="D5" s="14" t="s">
        <v>1</v>
      </c>
      <c r="E5" s="15" t="s">
        <v>1</v>
      </c>
      <c r="G5" s="39"/>
    </row>
    <row r="6" spans="1:9" ht="16.5" customHeight="1" x14ac:dyDescent="0.25">
      <c r="A6" s="58" t="s">
        <v>2</v>
      </c>
      <c r="B6" s="69"/>
      <c r="C6" s="69"/>
      <c r="D6" s="70"/>
      <c r="E6" s="37"/>
    </row>
    <row r="7" spans="1:9" ht="14.25" customHeight="1" x14ac:dyDescent="0.25">
      <c r="A7" s="21" t="s">
        <v>3</v>
      </c>
      <c r="B7" s="22" t="s">
        <v>4</v>
      </c>
      <c r="C7" s="23">
        <v>6</v>
      </c>
      <c r="D7" s="40">
        <f t="shared" ref="D7:D15" si="0">CEILING(C7*$B$2,1)</f>
        <v>39</v>
      </c>
      <c r="E7" s="19">
        <f>+D7*1.0108</f>
        <v>39.421199999999999</v>
      </c>
      <c r="I7" s="48"/>
    </row>
    <row r="8" spans="1:9" x14ac:dyDescent="0.25">
      <c r="A8" s="21" t="s">
        <v>47</v>
      </c>
      <c r="B8" s="22" t="s">
        <v>48</v>
      </c>
      <c r="C8" s="23">
        <v>50</v>
      </c>
      <c r="D8" s="40">
        <f t="shared" si="0"/>
        <v>320</v>
      </c>
      <c r="E8" s="19">
        <f t="shared" ref="E8:E59" si="1">+D8*1.0108</f>
        <v>323.45599999999996</v>
      </c>
    </row>
    <row r="9" spans="1:9" x14ac:dyDescent="0.25">
      <c r="A9" s="21" t="s">
        <v>64</v>
      </c>
      <c r="B9" s="22" t="s">
        <v>32</v>
      </c>
      <c r="C9" s="23">
        <v>6</v>
      </c>
      <c r="D9" s="40">
        <f t="shared" si="0"/>
        <v>39</v>
      </c>
      <c r="E9" s="19">
        <f t="shared" si="1"/>
        <v>39.421199999999999</v>
      </c>
    </row>
    <row r="10" spans="1:9" ht="12" customHeight="1" x14ac:dyDescent="0.25">
      <c r="A10" s="21" t="s">
        <v>5</v>
      </c>
      <c r="B10" s="22" t="s">
        <v>33</v>
      </c>
      <c r="C10" s="23">
        <v>11</v>
      </c>
      <c r="D10" s="40">
        <f t="shared" si="0"/>
        <v>71</v>
      </c>
      <c r="E10" s="19">
        <f t="shared" si="1"/>
        <v>71.766799999999989</v>
      </c>
    </row>
    <row r="11" spans="1:9" x14ac:dyDescent="0.25">
      <c r="A11" s="21" t="s">
        <v>65</v>
      </c>
      <c r="B11" s="22" t="s">
        <v>34</v>
      </c>
      <c r="C11" s="23">
        <v>6</v>
      </c>
      <c r="D11" s="40">
        <f t="shared" si="0"/>
        <v>39</v>
      </c>
      <c r="E11" s="19">
        <f t="shared" si="1"/>
        <v>39.421199999999999</v>
      </c>
    </row>
    <row r="12" spans="1:9" x14ac:dyDescent="0.25">
      <c r="A12" s="21" t="s">
        <v>36</v>
      </c>
      <c r="B12" s="22" t="s">
        <v>37</v>
      </c>
      <c r="C12" s="23">
        <v>12</v>
      </c>
      <c r="D12" s="40">
        <f t="shared" si="0"/>
        <v>77</v>
      </c>
      <c r="E12" s="19">
        <f t="shared" si="1"/>
        <v>77.831599999999995</v>
      </c>
    </row>
    <row r="13" spans="1:9" x14ac:dyDescent="0.25">
      <c r="A13" s="21" t="s">
        <v>77</v>
      </c>
      <c r="B13" s="22" t="s">
        <v>78</v>
      </c>
      <c r="C13" s="23">
        <v>600</v>
      </c>
      <c r="D13" s="40">
        <f t="shared" si="0"/>
        <v>3830</v>
      </c>
      <c r="E13" s="19">
        <f t="shared" si="1"/>
        <v>3871.3639999999996</v>
      </c>
    </row>
    <row r="14" spans="1:9" s="43" customFormat="1" x14ac:dyDescent="0.25">
      <c r="A14" s="44" t="s">
        <v>96</v>
      </c>
      <c r="B14" s="45" t="s">
        <v>97</v>
      </c>
      <c r="C14" s="46">
        <v>250</v>
      </c>
      <c r="D14" s="47">
        <f t="shared" si="0"/>
        <v>1596</v>
      </c>
      <c r="E14" s="19">
        <f t="shared" si="1"/>
        <v>1613.2367999999999</v>
      </c>
    </row>
    <row r="15" spans="1:9" ht="26.4" x14ac:dyDescent="0.25">
      <c r="A15" s="21" t="s">
        <v>95</v>
      </c>
      <c r="B15" s="22" t="s">
        <v>35</v>
      </c>
      <c r="C15" s="23">
        <v>15</v>
      </c>
      <c r="D15" s="40">
        <f t="shared" si="0"/>
        <v>96</v>
      </c>
      <c r="E15" s="19">
        <f t="shared" si="1"/>
        <v>97.036799999999999</v>
      </c>
    </row>
    <row r="16" spans="1:9" x14ac:dyDescent="0.25">
      <c r="A16" s="58" t="s">
        <v>6</v>
      </c>
      <c r="B16" s="59"/>
      <c r="C16" s="59"/>
      <c r="D16" s="59"/>
      <c r="E16" s="60"/>
    </row>
    <row r="17" spans="1:5" ht="13.5" customHeight="1" x14ac:dyDescent="0.25">
      <c r="A17" s="21" t="s">
        <v>7</v>
      </c>
      <c r="B17" s="22" t="s">
        <v>38</v>
      </c>
      <c r="C17" s="23">
        <v>20</v>
      </c>
      <c r="D17" s="24">
        <f t="shared" ref="D17:D23" si="2">CEILING(C17*$B$2,1)</f>
        <v>128</v>
      </c>
      <c r="E17" s="19">
        <f t="shared" si="1"/>
        <v>129.38239999999999</v>
      </c>
    </row>
    <row r="18" spans="1:5" ht="47.4" customHeight="1" x14ac:dyDescent="0.25">
      <c r="A18" s="21" t="s">
        <v>93</v>
      </c>
      <c r="B18" s="22" t="s">
        <v>39</v>
      </c>
      <c r="C18" s="23">
        <v>20</v>
      </c>
      <c r="D18" s="24">
        <f t="shared" si="2"/>
        <v>128</v>
      </c>
      <c r="E18" s="19">
        <f t="shared" si="1"/>
        <v>129.38239999999999</v>
      </c>
    </row>
    <row r="19" spans="1:5" ht="12.75" customHeight="1" x14ac:dyDescent="0.25">
      <c r="A19" s="21" t="s">
        <v>55</v>
      </c>
      <c r="B19" s="22" t="s">
        <v>66</v>
      </c>
      <c r="C19" s="23">
        <v>16</v>
      </c>
      <c r="D19" s="24">
        <f t="shared" si="2"/>
        <v>103</v>
      </c>
      <c r="E19" s="19">
        <f t="shared" si="1"/>
        <v>104.11239999999999</v>
      </c>
    </row>
    <row r="20" spans="1:5" ht="14.25" customHeight="1" x14ac:dyDescent="0.25">
      <c r="A20" s="21" t="s">
        <v>8</v>
      </c>
      <c r="B20" s="22" t="s">
        <v>82</v>
      </c>
      <c r="C20" s="23">
        <v>90</v>
      </c>
      <c r="D20" s="24">
        <f t="shared" si="2"/>
        <v>575</v>
      </c>
      <c r="E20" s="19">
        <f t="shared" si="1"/>
        <v>581.20999999999992</v>
      </c>
    </row>
    <row r="21" spans="1:5" ht="13.5" customHeight="1" x14ac:dyDescent="0.25">
      <c r="A21" s="21" t="s">
        <v>9</v>
      </c>
      <c r="B21" s="22" t="s">
        <v>83</v>
      </c>
      <c r="C21" s="23">
        <v>60</v>
      </c>
      <c r="D21" s="24">
        <f t="shared" si="2"/>
        <v>383</v>
      </c>
      <c r="E21" s="19">
        <f t="shared" si="1"/>
        <v>387.13639999999998</v>
      </c>
    </row>
    <row r="22" spans="1:5" ht="13.5" customHeight="1" x14ac:dyDescent="0.25">
      <c r="A22" s="21" t="s">
        <v>41</v>
      </c>
      <c r="B22" s="22" t="s">
        <v>40</v>
      </c>
      <c r="C22" s="23">
        <v>28</v>
      </c>
      <c r="D22" s="24">
        <f t="shared" si="2"/>
        <v>179</v>
      </c>
      <c r="E22" s="19">
        <f t="shared" si="1"/>
        <v>180.9332</v>
      </c>
    </row>
    <row r="23" spans="1:5" ht="26.4" x14ac:dyDescent="0.25">
      <c r="A23" s="21" t="s">
        <v>95</v>
      </c>
      <c r="B23" s="22" t="s">
        <v>94</v>
      </c>
      <c r="C23" s="23">
        <v>35</v>
      </c>
      <c r="D23" s="40">
        <f t="shared" si="2"/>
        <v>224</v>
      </c>
      <c r="E23" s="19">
        <f t="shared" si="1"/>
        <v>226.41919999999999</v>
      </c>
    </row>
    <row r="24" spans="1:5" ht="15" customHeight="1" x14ac:dyDescent="0.25">
      <c r="A24" s="58" t="s">
        <v>72</v>
      </c>
      <c r="B24" s="59"/>
      <c r="C24" s="59"/>
      <c r="D24" s="59"/>
      <c r="E24" s="60"/>
    </row>
    <row r="25" spans="1:5" ht="26.4" x14ac:dyDescent="0.25">
      <c r="A25" s="21" t="s">
        <v>73</v>
      </c>
      <c r="B25" s="22"/>
      <c r="C25" s="23">
        <v>73.5</v>
      </c>
      <c r="D25" s="24">
        <f>CEILING(C25*$B$2,1)</f>
        <v>470</v>
      </c>
      <c r="E25" s="19">
        <f t="shared" si="1"/>
        <v>475.07599999999996</v>
      </c>
    </row>
    <row r="26" spans="1:5" ht="13.5" customHeight="1" x14ac:dyDescent="0.25">
      <c r="A26" s="49" t="s">
        <v>75</v>
      </c>
      <c r="B26" s="50" t="s">
        <v>42</v>
      </c>
      <c r="C26" s="51">
        <v>42.7</v>
      </c>
      <c r="D26" s="52">
        <f>CEILING(C26*$B$2,1)</f>
        <v>273</v>
      </c>
      <c r="E26" s="53">
        <f t="shared" si="1"/>
        <v>275.94839999999999</v>
      </c>
    </row>
    <row r="27" spans="1:5" ht="33" customHeight="1" x14ac:dyDescent="0.25">
      <c r="A27" s="54" t="s">
        <v>74</v>
      </c>
      <c r="B27" s="55"/>
      <c r="C27" s="56"/>
      <c r="D27" s="57">
        <f>D25+D26</f>
        <v>743</v>
      </c>
      <c r="E27" s="53">
        <f t="shared" si="1"/>
        <v>751.0243999999999</v>
      </c>
    </row>
    <row r="28" spans="1:5" ht="13.5" customHeight="1" x14ac:dyDescent="0.25">
      <c r="A28" s="21" t="s">
        <v>76</v>
      </c>
      <c r="B28" s="22" t="s">
        <v>43</v>
      </c>
      <c r="C28" s="23">
        <v>5.2</v>
      </c>
      <c r="D28" s="24">
        <f>CEILING(C28*$B$2,1)</f>
        <v>34</v>
      </c>
      <c r="E28" s="19">
        <f t="shared" si="1"/>
        <v>34.367199999999997</v>
      </c>
    </row>
    <row r="29" spans="1:5" ht="13.5" customHeight="1" x14ac:dyDescent="0.25">
      <c r="A29" s="21" t="s">
        <v>63</v>
      </c>
      <c r="B29" s="26"/>
      <c r="C29" s="23">
        <v>1.55</v>
      </c>
      <c r="D29" s="24">
        <f>CEILING(C29*$B$2,1)</f>
        <v>10</v>
      </c>
      <c r="E29" s="19">
        <f t="shared" si="1"/>
        <v>10.107999999999999</v>
      </c>
    </row>
    <row r="30" spans="1:5" ht="13.5" customHeight="1" x14ac:dyDescent="0.25">
      <c r="A30" s="21" t="s">
        <v>71</v>
      </c>
      <c r="B30" s="26"/>
      <c r="C30" s="23">
        <v>1.7</v>
      </c>
      <c r="D30" s="24">
        <f>CEILING(C30*$B$2,1)</f>
        <v>11</v>
      </c>
      <c r="E30" s="19">
        <f t="shared" si="1"/>
        <v>11.118799999999998</v>
      </c>
    </row>
    <row r="31" spans="1:5" ht="13.5" customHeight="1" x14ac:dyDescent="0.25">
      <c r="A31" s="58" t="s">
        <v>85</v>
      </c>
      <c r="B31" s="59"/>
      <c r="C31" s="59"/>
      <c r="D31" s="59"/>
      <c r="E31" s="60"/>
    </row>
    <row r="32" spans="1:5" ht="13.5" customHeight="1" x14ac:dyDescent="0.25">
      <c r="A32" s="21" t="s">
        <v>86</v>
      </c>
      <c r="B32" s="61" t="s">
        <v>91</v>
      </c>
      <c r="C32" s="23">
        <v>5.16</v>
      </c>
      <c r="D32" s="24">
        <f>CEILING(C32*$B$2,1)</f>
        <v>33</v>
      </c>
      <c r="E32" s="38">
        <f t="shared" si="1"/>
        <v>33.356400000000001</v>
      </c>
    </row>
    <row r="33" spans="1:5" ht="13.5" customHeight="1" x14ac:dyDescent="0.25">
      <c r="A33" s="21" t="s">
        <v>87</v>
      </c>
      <c r="B33" s="62"/>
      <c r="C33" s="23">
        <v>16.79</v>
      </c>
      <c r="D33" s="24">
        <f>CEILING(C33*$B$2,1)</f>
        <v>108</v>
      </c>
      <c r="E33" s="38">
        <f t="shared" si="1"/>
        <v>109.1664</v>
      </c>
    </row>
    <row r="34" spans="1:5" ht="13.5" customHeight="1" x14ac:dyDescent="0.25">
      <c r="A34" s="25" t="s">
        <v>88</v>
      </c>
      <c r="B34" s="63"/>
      <c r="C34" s="19">
        <f>SUM(C32:C33)</f>
        <v>21.95</v>
      </c>
      <c r="D34" s="19">
        <f>SUM(D32:D33)</f>
        <v>141</v>
      </c>
      <c r="E34" s="19">
        <f t="shared" si="1"/>
        <v>142.52279999999999</v>
      </c>
    </row>
    <row r="35" spans="1:5" ht="13.5" customHeight="1" x14ac:dyDescent="0.25">
      <c r="A35" s="21" t="s">
        <v>89</v>
      </c>
      <c r="B35" s="61" t="s">
        <v>92</v>
      </c>
      <c r="C35" s="23">
        <v>10.32</v>
      </c>
      <c r="D35" s="24">
        <f>CEILING(C35*$B$2,1)</f>
        <v>66</v>
      </c>
      <c r="E35" s="38">
        <f t="shared" si="1"/>
        <v>66.712800000000001</v>
      </c>
    </row>
    <row r="36" spans="1:5" ht="13.5" customHeight="1" x14ac:dyDescent="0.25">
      <c r="A36" s="21" t="s">
        <v>87</v>
      </c>
      <c r="B36" s="62"/>
      <c r="C36" s="23">
        <v>16.79</v>
      </c>
      <c r="D36" s="24">
        <f>CEILING(C36*$B$2,1)</f>
        <v>108</v>
      </c>
      <c r="E36" s="38">
        <f t="shared" si="1"/>
        <v>109.1664</v>
      </c>
    </row>
    <row r="37" spans="1:5" ht="13.5" customHeight="1" x14ac:dyDescent="0.25">
      <c r="A37" s="25" t="s">
        <v>90</v>
      </c>
      <c r="B37" s="63"/>
      <c r="C37" s="19">
        <f>SUM(C35:C36)</f>
        <v>27.11</v>
      </c>
      <c r="D37" s="19">
        <f>SUM(D35:D36)</f>
        <v>174</v>
      </c>
      <c r="E37" s="19">
        <f t="shared" si="1"/>
        <v>175.8792</v>
      </c>
    </row>
    <row r="38" spans="1:5" ht="12" customHeight="1" x14ac:dyDescent="0.25">
      <c r="A38" s="58" t="s">
        <v>10</v>
      </c>
      <c r="B38" s="59"/>
      <c r="C38" s="59"/>
      <c r="D38" s="59"/>
      <c r="E38" s="60"/>
    </row>
    <row r="39" spans="1:5" ht="15" customHeight="1" x14ac:dyDescent="0.25">
      <c r="A39" s="21" t="s">
        <v>11</v>
      </c>
      <c r="B39" s="22" t="s">
        <v>44</v>
      </c>
      <c r="C39" s="23">
        <v>90</v>
      </c>
      <c r="D39" s="24">
        <f>CEILING(C39*$B$2,1)</f>
        <v>575</v>
      </c>
      <c r="E39" s="19">
        <f t="shared" si="1"/>
        <v>581.20999999999992</v>
      </c>
    </row>
    <row r="40" spans="1:5" ht="14.25" customHeight="1" x14ac:dyDescent="0.25">
      <c r="A40" s="16" t="s">
        <v>12</v>
      </c>
      <c r="B40" s="17" t="s">
        <v>44</v>
      </c>
      <c r="C40" s="18">
        <v>116</v>
      </c>
      <c r="D40" s="24">
        <f>CEILING(C40*$B$2,1)</f>
        <v>741</v>
      </c>
      <c r="E40" s="19">
        <f t="shared" si="1"/>
        <v>749.00279999999998</v>
      </c>
    </row>
    <row r="41" spans="1:5" ht="14.25" customHeight="1" x14ac:dyDescent="0.25">
      <c r="A41" s="27" t="s">
        <v>79</v>
      </c>
      <c r="B41" s="17" t="s">
        <v>80</v>
      </c>
      <c r="C41" s="18">
        <v>50</v>
      </c>
      <c r="D41" s="24">
        <f>CEILING(C41*$B$2,1)</f>
        <v>320</v>
      </c>
      <c r="E41" s="19">
        <f t="shared" si="1"/>
        <v>323.45599999999996</v>
      </c>
    </row>
    <row r="42" spans="1:5" x14ac:dyDescent="0.25">
      <c r="A42" s="58" t="s">
        <v>13</v>
      </c>
      <c r="B42" s="59"/>
      <c r="C42" s="59"/>
      <c r="D42" s="59"/>
      <c r="E42" s="60"/>
    </row>
    <row r="43" spans="1:5" x14ac:dyDescent="0.25">
      <c r="A43" s="21" t="s">
        <v>14</v>
      </c>
      <c r="B43" s="22" t="s">
        <v>45</v>
      </c>
      <c r="C43" s="23">
        <v>50</v>
      </c>
      <c r="D43" s="24">
        <f t="shared" ref="D43:D59" si="3">CEILING(C43*$B$2,1)</f>
        <v>320</v>
      </c>
      <c r="E43" s="19">
        <f t="shared" si="1"/>
        <v>323.45599999999996</v>
      </c>
    </row>
    <row r="44" spans="1:5" ht="12" customHeight="1" x14ac:dyDescent="0.25">
      <c r="A44" s="21" t="s">
        <v>15</v>
      </c>
      <c r="B44" s="22" t="s">
        <v>46</v>
      </c>
      <c r="C44" s="23">
        <v>66</v>
      </c>
      <c r="D44" s="24">
        <f t="shared" si="3"/>
        <v>422</v>
      </c>
      <c r="E44" s="19">
        <f t="shared" si="1"/>
        <v>426.55759999999998</v>
      </c>
    </row>
    <row r="45" spans="1:5" ht="13.5" customHeight="1" x14ac:dyDescent="0.25">
      <c r="A45" s="21" t="s">
        <v>49</v>
      </c>
      <c r="B45" s="22" t="s">
        <v>50</v>
      </c>
      <c r="C45" s="23">
        <v>50</v>
      </c>
      <c r="D45" s="24">
        <f t="shared" si="3"/>
        <v>320</v>
      </c>
      <c r="E45" s="19">
        <f t="shared" si="1"/>
        <v>323.45599999999996</v>
      </c>
    </row>
    <row r="46" spans="1:5" x14ac:dyDescent="0.25">
      <c r="A46" s="21" t="s">
        <v>16</v>
      </c>
      <c r="B46" s="22" t="s">
        <v>51</v>
      </c>
      <c r="C46" s="23">
        <v>12</v>
      </c>
      <c r="D46" s="24">
        <f t="shared" si="3"/>
        <v>77</v>
      </c>
      <c r="E46" s="19">
        <f t="shared" si="1"/>
        <v>77.831599999999995</v>
      </c>
    </row>
    <row r="47" spans="1:5" ht="14.25" customHeight="1" x14ac:dyDescent="0.25">
      <c r="A47" s="21" t="s">
        <v>18</v>
      </c>
      <c r="B47" s="22" t="s">
        <v>17</v>
      </c>
      <c r="C47" s="23">
        <v>9</v>
      </c>
      <c r="D47" s="24">
        <f t="shared" si="3"/>
        <v>58</v>
      </c>
      <c r="E47" s="19">
        <f t="shared" si="1"/>
        <v>58.626399999999997</v>
      </c>
    </row>
    <row r="48" spans="1:5" ht="15" customHeight="1" x14ac:dyDescent="0.25">
      <c r="A48" s="21" t="s">
        <v>19</v>
      </c>
      <c r="B48" s="22" t="s">
        <v>52</v>
      </c>
      <c r="C48" s="23">
        <v>50</v>
      </c>
      <c r="D48" s="24">
        <f t="shared" si="3"/>
        <v>320</v>
      </c>
      <c r="E48" s="19">
        <f t="shared" si="1"/>
        <v>323.45599999999996</v>
      </c>
    </row>
    <row r="49" spans="1:5" ht="14.25" customHeight="1" x14ac:dyDescent="0.25">
      <c r="A49" s="58" t="s">
        <v>20</v>
      </c>
      <c r="B49" s="59"/>
      <c r="C49" s="59"/>
      <c r="D49" s="59"/>
      <c r="E49" s="60"/>
    </row>
    <row r="50" spans="1:5" ht="13.5" customHeight="1" x14ac:dyDescent="0.25">
      <c r="A50" s="16" t="s">
        <v>21</v>
      </c>
      <c r="B50" s="17" t="s">
        <v>53</v>
      </c>
      <c r="C50" s="18">
        <v>16</v>
      </c>
      <c r="D50" s="24">
        <f t="shared" si="3"/>
        <v>103</v>
      </c>
      <c r="E50" s="19">
        <f t="shared" si="1"/>
        <v>104.11239999999999</v>
      </c>
    </row>
    <row r="51" spans="1:5" ht="13.5" customHeight="1" x14ac:dyDescent="0.25">
      <c r="A51" s="16" t="s">
        <v>22</v>
      </c>
      <c r="B51" s="17" t="s">
        <v>54</v>
      </c>
      <c r="C51" s="18">
        <v>20</v>
      </c>
      <c r="D51" s="24">
        <f t="shared" si="3"/>
        <v>128</v>
      </c>
      <c r="E51" s="19">
        <f t="shared" si="1"/>
        <v>129.38239999999999</v>
      </c>
    </row>
    <row r="52" spans="1:5" ht="24.75" customHeight="1" x14ac:dyDescent="0.25">
      <c r="A52" s="28" t="s">
        <v>56</v>
      </c>
      <c r="B52" s="29" t="s">
        <v>57</v>
      </c>
      <c r="C52" s="30">
        <v>10</v>
      </c>
      <c r="D52" s="24">
        <f t="shared" si="3"/>
        <v>64</v>
      </c>
      <c r="E52" s="19">
        <f t="shared" si="1"/>
        <v>64.691199999999995</v>
      </c>
    </row>
    <row r="53" spans="1:5" ht="27.75" customHeight="1" x14ac:dyDescent="0.25">
      <c r="A53" s="16" t="s">
        <v>62</v>
      </c>
      <c r="B53" s="17" t="s">
        <v>61</v>
      </c>
      <c r="C53" s="18">
        <v>1</v>
      </c>
      <c r="D53" s="24">
        <f t="shared" si="3"/>
        <v>7</v>
      </c>
      <c r="E53" s="19">
        <f t="shared" si="1"/>
        <v>7.0755999999999997</v>
      </c>
    </row>
    <row r="54" spans="1:5" ht="13.5" customHeight="1" x14ac:dyDescent="0.25">
      <c r="A54" s="16" t="s">
        <v>84</v>
      </c>
      <c r="B54" s="17" t="s">
        <v>23</v>
      </c>
      <c r="C54" s="18">
        <v>50</v>
      </c>
      <c r="D54" s="24">
        <f t="shared" si="3"/>
        <v>320</v>
      </c>
      <c r="E54" s="19">
        <f t="shared" si="1"/>
        <v>323.45599999999996</v>
      </c>
    </row>
    <row r="55" spans="1:5" ht="13.5" customHeight="1" x14ac:dyDescent="0.25">
      <c r="A55" s="16" t="s">
        <v>58</v>
      </c>
      <c r="B55" s="17" t="s">
        <v>67</v>
      </c>
      <c r="C55" s="18">
        <v>24</v>
      </c>
      <c r="D55" s="24">
        <f t="shared" si="3"/>
        <v>154</v>
      </c>
      <c r="E55" s="19">
        <f t="shared" si="1"/>
        <v>155.66319999999999</v>
      </c>
    </row>
    <row r="56" spans="1:5" ht="13.5" customHeight="1" x14ac:dyDescent="0.25">
      <c r="A56" s="16" t="s">
        <v>24</v>
      </c>
      <c r="B56" s="17" t="s">
        <v>53</v>
      </c>
      <c r="C56" s="18">
        <v>16</v>
      </c>
      <c r="D56" s="24">
        <f t="shared" si="3"/>
        <v>103</v>
      </c>
      <c r="E56" s="19">
        <f t="shared" si="1"/>
        <v>104.11239999999999</v>
      </c>
    </row>
    <row r="57" spans="1:5" ht="12.75" customHeight="1" x14ac:dyDescent="0.25">
      <c r="A57" s="16" t="s">
        <v>25</v>
      </c>
      <c r="B57" s="31"/>
      <c r="C57" s="31"/>
      <c r="D57" s="20"/>
      <c r="E57" s="19"/>
    </row>
    <row r="58" spans="1:5" x14ac:dyDescent="0.25">
      <c r="A58" s="16" t="s">
        <v>26</v>
      </c>
      <c r="B58" s="32" t="s">
        <v>59</v>
      </c>
      <c r="C58" s="18">
        <v>13</v>
      </c>
      <c r="D58" s="24">
        <f t="shared" si="3"/>
        <v>83</v>
      </c>
      <c r="E58" s="19">
        <f t="shared" si="1"/>
        <v>83.8964</v>
      </c>
    </row>
    <row r="59" spans="1:5" x14ac:dyDescent="0.25">
      <c r="A59" s="21" t="s">
        <v>27</v>
      </c>
      <c r="B59" s="22" t="s">
        <v>60</v>
      </c>
      <c r="C59" s="23">
        <v>20</v>
      </c>
      <c r="D59" s="24">
        <f t="shared" si="3"/>
        <v>128</v>
      </c>
      <c r="E59" s="19">
        <f t="shared" si="1"/>
        <v>129.38239999999999</v>
      </c>
    </row>
    <row r="60" spans="1:5" x14ac:dyDescent="0.25">
      <c r="A60" s="33"/>
      <c r="B60" s="33"/>
      <c r="C60" s="33"/>
      <c r="D60" s="33"/>
      <c r="E60" s="33"/>
    </row>
    <row r="61" spans="1:5" x14ac:dyDescent="0.25">
      <c r="A61" s="2"/>
      <c r="B61"/>
      <c r="C61"/>
      <c r="D61"/>
      <c r="E61"/>
    </row>
    <row r="62" spans="1:5" x14ac:dyDescent="0.25">
      <c r="B62"/>
      <c r="C62"/>
      <c r="D62"/>
      <c r="E62"/>
    </row>
    <row r="63" spans="1:5" x14ac:dyDescent="0.25">
      <c r="B63"/>
      <c r="C63"/>
      <c r="D63"/>
      <c r="E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</sheetData>
  <mergeCells count="11">
    <mergeCell ref="A1:E1"/>
    <mergeCell ref="C4:D4"/>
    <mergeCell ref="A6:D6"/>
    <mergeCell ref="A16:E16"/>
    <mergeCell ref="A24:E24"/>
    <mergeCell ref="A31:E31"/>
    <mergeCell ref="A49:E49"/>
    <mergeCell ref="B32:B34"/>
    <mergeCell ref="B35:B37"/>
    <mergeCell ref="A38:E38"/>
    <mergeCell ref="A42:E42"/>
  </mergeCells>
  <pageMargins left="0.74803149606299213" right="0.7480314960629921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2025-4</vt:lpstr>
      <vt:lpstr>'2025-4'!Area_stampa</vt:lpstr>
    </vt:vector>
  </TitlesOfParts>
  <Company>MAE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Cenciarelli</dc:creator>
  <cp:lastModifiedBy>pietrino.cadoni</cp:lastModifiedBy>
  <cp:lastPrinted>2025-06-27T15:24:30Z</cp:lastPrinted>
  <dcterms:created xsi:type="dcterms:W3CDTF">2010-12-29T12:06:22Z</dcterms:created>
  <dcterms:modified xsi:type="dcterms:W3CDTF">2025-11-20T14:48:15Z</dcterms:modified>
</cp:coreProperties>
</file>